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8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<sst xmlns="http://schemas.openxmlformats.org/spreadsheetml/2006/main" count="68" uniqueCount="67">
  <si>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Operating</t>
  </si>
  <si>
    <t>Addison, Redeemer</t>
  </si>
  <si>
    <t>Angelica, St. Paul's</t>
  </si>
  <si>
    <t>Avon, Zion</t>
  </si>
  <si>
    <t>Bath, St. Thomas</t>
  </si>
  <si>
    <t>Belmont, St. Philip's</t>
  </si>
  <si>
    <t>Bloomfield, St. Peter's</t>
  </si>
  <si>
    <t>Branchport, St. Luke's</t>
  </si>
  <si>
    <t>Brockport, St. Luke's</t>
  </si>
  <si>
    <t>Caledonia, St. Andrew's</t>
  </si>
  <si>
    <t>Canandaigua, St. John's</t>
  </si>
  <si>
    <t>Canaseraga, Trinity</t>
  </si>
  <si>
    <t>Catharine, St. John's</t>
  </si>
  <si>
    <t>Corning, Christ Church</t>
  </si>
  <si>
    <t>Cuba, Christ Church</t>
  </si>
  <si>
    <t>Dansville, St. Peter's</t>
  </si>
  <si>
    <t>Fairport, St. Luke's</t>
  </si>
  <si>
    <t>Gates, Epiphany</t>
  </si>
  <si>
    <t>Geneseo, St. Michael's</t>
  </si>
  <si>
    <t>Geneva, St. Peter's</t>
  </si>
  <si>
    <t>Geneva, Trinity</t>
  </si>
  <si>
    <t>Greece, Trinity</t>
  </si>
  <si>
    <t>Hammondsport, St. James'</t>
  </si>
  <si>
    <t>Henrietta, St. Peter's</t>
  </si>
  <si>
    <t xml:space="preserve">Hilton, St. George's </t>
  </si>
  <si>
    <t>Honeoye Falls, St. John's</t>
  </si>
  <si>
    <t>Hornell, Christ Church</t>
  </si>
  <si>
    <t>Lyons, Grace Church</t>
  </si>
  <si>
    <t>Montour Falls, St. Paul's</t>
  </si>
  <si>
    <t>Newark, St. Mark's</t>
  </si>
  <si>
    <t>Palmyra, Zion Church</t>
  </si>
  <si>
    <t>Penfield, Incarnation</t>
  </si>
  <si>
    <t>Penn Yan, St. Mark's</t>
  </si>
  <si>
    <t>Pittsford, Christ Church</t>
  </si>
  <si>
    <t>Rochester, Ascension</t>
  </si>
  <si>
    <t>Rochester, Christ Church</t>
  </si>
  <si>
    <t>Rochester, St. Luke and St. Simon Cyrene</t>
  </si>
  <si>
    <t>Rochester, St. Mark's and St. John's</t>
  </si>
  <si>
    <t>Rochester, St. Paul's</t>
  </si>
  <si>
    <t>Rochester, St. Thomas'</t>
  </si>
  <si>
    <t>Savona, Good Shepherd</t>
  </si>
  <si>
    <t>Scottsville, Grace Church</t>
  </si>
  <si>
    <t>Sodus, St. John's</t>
  </si>
  <si>
    <t>Watkins Glen, St. James'</t>
  </si>
  <si>
    <t>Webster, Good Shepherd</t>
  </si>
  <si>
    <t>Wellsville, St. John's</t>
  </si>
  <si>
    <t>Rate</t>
  </si>
  <si>
    <t>&lt; $50,000</t>
  </si>
  <si>
    <t>$50,000 - $99,999</t>
  </si>
  <si>
    <t>Operating Income (Line A):</t>
  </si>
  <si>
    <t>$100,000 - $149,999</t>
  </si>
  <si>
    <t>$250,000 - $499,999</t>
  </si>
  <si>
    <t>$150,000 - $249,999</t>
  </si>
  <si>
    <t>&gt; $500,000</t>
  </si>
  <si>
    <t>Income</t>
  </si>
  <si>
    <t>TOTAL DIOCESE</t>
  </si>
  <si>
    <t>Budget</t>
  </si>
  <si>
    <t>Cap &amp; Floor (+/-)</t>
  </si>
  <si>
    <t xml:space="preserve">Formula </t>
  </si>
  <si>
    <t>Rochester, St. Stephen's</t>
  </si>
  <si>
    <t>2014 Budget</t>
  </si>
  <si>
    <t>No Cap &amp; Floor</t>
  </si>
  <si>
    <t>2014 Parish Apportionment:</t>
  </si>
  <si>
    <t>(Proposed DRAFT Budget)</t>
  </si>
  <si>
    <t>Apportionment</t>
  </si>
  <si>
    <t>Clifton Springs/Ph, St. John's</t>
  </si>
  <si>
    <t>vs.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</si>
</sst>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#,##0.0_);[Red]\(#,##0.0\)"/>
    <numFmt numFmtId="170" formatCode="0.0"/>
    <numFmt numFmtId="171" formatCode="0.000%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5" fontId="2" fillId="33" borderId="0" xfId="57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64" fontId="42" fillId="33" borderId="0" xfId="44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3" fillId="33" borderId="0" xfId="57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9" fontId="2" fillId="34" borderId="12" xfId="57" applyFont="1" applyFill="1" applyBorder="1" applyAlignment="1">
      <alignment horizontal="center"/>
    </xf>
    <xf numFmtId="164" fontId="3" fillId="33" borderId="0" xfId="44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8" fontId="3" fillId="33" borderId="10" xfId="0" applyNumberFormat="1" applyFont="1" applyFill="1" applyBorder="1" applyAlignment="1">
      <alignment wrapText="1"/>
    </xf>
    <xf numFmtId="165" fontId="41" fillId="34" borderId="0" xfId="57" applyNumberFormat="1" applyFont="1" applyFill="1" applyBorder="1" applyAlignment="1">
      <alignment horizontal="center"/>
    </xf>
    <xf numFmtId="164" fontId="2" fillId="33" borderId="0" xfId="44" applyNumberFormat="1" applyFont="1" applyFill="1" applyBorder="1" applyAlignment="1">
      <alignment/>
    </xf>
    <xf numFmtId="165" fontId="41" fillId="33" borderId="0" xfId="57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5" fontId="3" fillId="33" borderId="12" xfId="57" applyNumberFormat="1" applyFont="1" applyFill="1" applyBorder="1" applyAlignment="1">
      <alignment/>
    </xf>
    <xf numFmtId="0" fontId="43" fillId="33" borderId="12" xfId="0" applyFont="1" applyFill="1" applyBorder="1" applyAlignment="1">
      <alignment/>
    </xf>
    <xf numFmtId="38" fontId="2" fillId="33" borderId="14" xfId="0" applyNumberFormat="1" applyFont="1" applyFill="1" applyBorder="1" applyAlignment="1">
      <alignment/>
    </xf>
    <xf numFmtId="165" fontId="2" fillId="33" borderId="15" xfId="57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6" fontId="3" fillId="33" borderId="0" xfId="44" applyNumberFormat="1" applyFont="1" applyFill="1" applyBorder="1" applyAlignment="1">
      <alignment horizontal="right"/>
    </xf>
    <xf numFmtId="6" fontId="43" fillId="33" borderId="0" xfId="0" applyNumberFormat="1" applyFont="1" applyFill="1" applyBorder="1" applyAlignment="1">
      <alignment horizontal="right"/>
    </xf>
    <xf numFmtId="6" fontId="42" fillId="33" borderId="0" xfId="44" applyNumberFormat="1" applyFont="1" applyFill="1" applyBorder="1" applyAlignment="1">
      <alignment horizontal="right"/>
    </xf>
    <xf numFmtId="6" fontId="2" fillId="33" borderId="0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62"/>
  <sheetViews>
    <sheetView tabSelected="1" zoomScale="110" zoomScaleNormal="110" zoomScalePageLayoutView="0" workbookViewId="0" topLeftCell="A1">
      <pane xSplit="1" ySplit="12" topLeftCell="B43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G62" sqref="G62"/>
    </sheetView>
  </sheetViews>
  <sheetFormatPr defaultColWidth="9.140625" defaultRowHeight="15" outlineLevelCol="1"/>
  <cols>
    <col min="1" max="1" width="26.8515625" style="3" customWidth="1"/>
    <col min="2" max="2" width="13.140625" style="3" hidden="1" customWidth="1" outlineLevel="1"/>
    <col min="3" max="3" width="17.57421875" style="16" customWidth="1" collapsed="1"/>
    <col min="4" max="4" width="9.140625" style="3" customWidth="1"/>
    <col min="5" max="5" width="13.7109375" style="3" bestFit="1" customWidth="1"/>
    <col min="6" max="6" width="15.57421875" style="3" bestFit="1" customWidth="1"/>
    <col min="7" max="7" width="7.57421875" style="3" customWidth="1"/>
    <col min="8" max="121" width="9.140625" style="3" customWidth="1"/>
    <col min="122" max="122" width="34.57421875" style="3" bestFit="1" customWidth="1"/>
    <col min="123" max="123" width="9.140625" style="3" bestFit="1" customWidth="1"/>
    <col min="124" max="16384" width="9.140625" style="3" customWidth="1"/>
  </cols>
  <sheetData>
    <row r="1" spans="1:7" ht="12">
      <c r="A1" s="7" t="s">
        <v>62</v>
      </c>
      <c r="B1" s="5"/>
      <c r="C1" s="28" t="s">
        <v>49</v>
      </c>
      <c r="D1" s="15"/>
      <c r="E1" s="5"/>
      <c r="F1" s="5"/>
      <c r="G1" s="5"/>
    </row>
    <row r="2" spans="1:7" ht="12">
      <c r="A2" s="7" t="s">
        <v>63</v>
      </c>
      <c r="B2" s="5"/>
      <c r="C2" s="21"/>
      <c r="D2" s="22"/>
      <c r="E2" s="5"/>
      <c r="F2" s="5"/>
      <c r="G2" s="5"/>
    </row>
    <row r="3" spans="1:7" ht="12">
      <c r="A3" s="6"/>
      <c r="B3" s="5"/>
      <c r="C3" s="14" t="s">
        <v>47</v>
      </c>
      <c r="D3" s="19">
        <v>0.1</v>
      </c>
      <c r="E3" s="5"/>
      <c r="F3" s="5"/>
      <c r="G3" s="5"/>
    </row>
    <row r="4" spans="1:7" ht="12">
      <c r="A4" s="6"/>
      <c r="B4" s="5"/>
      <c r="C4" s="14" t="s">
        <v>48</v>
      </c>
      <c r="D4" s="19">
        <v>0.12</v>
      </c>
      <c r="E4" s="5"/>
      <c r="F4" s="5"/>
      <c r="G4" s="5"/>
    </row>
    <row r="5" spans="1:7" ht="12">
      <c r="A5" s="6"/>
      <c r="B5" s="5"/>
      <c r="C5" s="14" t="s">
        <v>50</v>
      </c>
      <c r="D5" s="19">
        <v>0.13</v>
      </c>
      <c r="E5" s="5"/>
      <c r="F5" s="5"/>
      <c r="G5" s="5"/>
    </row>
    <row r="6" spans="1:7" ht="12">
      <c r="A6" s="6"/>
      <c r="B6" s="5"/>
      <c r="C6" s="14" t="s">
        <v>52</v>
      </c>
      <c r="D6" s="19">
        <v>0.14</v>
      </c>
      <c r="E6" s="5"/>
      <c r="F6" s="5"/>
      <c r="G6" s="5"/>
    </row>
    <row r="7" spans="1:7" ht="12">
      <c r="A7" s="6"/>
      <c r="B7" s="5"/>
      <c r="C7" s="14" t="s">
        <v>51</v>
      </c>
      <c r="D7" s="19">
        <v>0.15</v>
      </c>
      <c r="E7" s="5"/>
      <c r="F7" s="5"/>
      <c r="G7" s="5"/>
    </row>
    <row r="8" spans="1:7" ht="12">
      <c r="A8" s="6"/>
      <c r="B8" s="5"/>
      <c r="C8" s="14" t="s">
        <v>53</v>
      </c>
      <c r="D8" s="19">
        <v>0.16</v>
      </c>
      <c r="E8" s="5"/>
      <c r="F8" s="5"/>
      <c r="G8" s="5"/>
    </row>
    <row r="9" spans="1:7" ht="12">
      <c r="A9" s="18"/>
      <c r="B9" s="5"/>
      <c r="C9" s="29"/>
      <c r="D9" s="22"/>
      <c r="E9" s="5"/>
      <c r="F9" s="5"/>
      <c r="G9" s="5"/>
    </row>
    <row r="10" spans="1:7" ht="12">
      <c r="A10" s="5"/>
      <c r="B10" s="2">
        <v>2013</v>
      </c>
      <c r="C10" s="30">
        <v>2012</v>
      </c>
      <c r="D10" s="31">
        <v>2014</v>
      </c>
      <c r="E10" s="11">
        <v>2014</v>
      </c>
      <c r="F10" s="38" t="s">
        <v>60</v>
      </c>
      <c r="G10" s="38">
        <v>2014</v>
      </c>
    </row>
    <row r="11" spans="1:126" ht="12">
      <c r="A11" s="1"/>
      <c r="B11" s="13" t="s">
        <v>64</v>
      </c>
      <c r="C11" s="14" t="s">
        <v>0</v>
      </c>
      <c r="D11" s="32" t="s">
        <v>58</v>
      </c>
      <c r="E11" s="13" t="s">
        <v>64</v>
      </c>
      <c r="F11" s="39" t="s">
        <v>57</v>
      </c>
      <c r="G11" s="40" t="s">
        <v>66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</row>
    <row r="12" spans="1:126" s="4" customFormat="1" ht="12">
      <c r="A12" s="7"/>
      <c r="B12" s="13" t="s">
        <v>56</v>
      </c>
      <c r="C12" s="14" t="s">
        <v>54</v>
      </c>
      <c r="D12" s="32" t="s">
        <v>46</v>
      </c>
      <c r="E12" s="13" t="s">
        <v>61</v>
      </c>
      <c r="F12" s="24">
        <v>0.05</v>
      </c>
      <c r="G12" s="38">
        <v>2013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s="4" customFormat="1" ht="12">
      <c r="A13" s="7"/>
      <c r="B13" s="13"/>
      <c r="C13" s="27"/>
      <c r="D13" s="32"/>
      <c r="E13" s="13"/>
      <c r="F13" s="26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1:8" ht="12">
      <c r="A14" s="5" t="s">
        <v>1</v>
      </c>
      <c r="B14" s="20">
        <v>3486.7147999999997</v>
      </c>
      <c r="C14" s="23">
        <v>32163</v>
      </c>
      <c r="D14" s="33">
        <v>0.1</v>
      </c>
      <c r="E14" s="41">
        <v>3216.3</v>
      </c>
      <c r="F14" s="41">
        <v>3312.3790599999998</v>
      </c>
      <c r="G14" s="17">
        <f>(F14-B14)/B14</f>
        <v>-0.05</v>
      </c>
      <c r="H14" s="37"/>
    </row>
    <row r="15" spans="1:8" ht="12" customHeight="1">
      <c r="A15" s="5" t="s">
        <v>2</v>
      </c>
      <c r="B15" s="20">
        <v>1249.9668</v>
      </c>
      <c r="C15" s="23">
        <v>10526</v>
      </c>
      <c r="D15" s="33">
        <v>0.1</v>
      </c>
      <c r="E15" s="41">
        <v>1052.6000000000001</v>
      </c>
      <c r="F15" s="41">
        <v>1187.4684599999998</v>
      </c>
      <c r="G15" s="17">
        <f>(F15-B15)/B15</f>
        <v>-0.05000000000000008</v>
      </c>
      <c r="H15" s="37"/>
    </row>
    <row r="16" spans="1:8" ht="12.75" customHeight="1">
      <c r="A16" s="5" t="s">
        <v>3</v>
      </c>
      <c r="B16" s="20">
        <v>13313.2856</v>
      </c>
      <c r="C16" s="23">
        <v>110122</v>
      </c>
      <c r="D16" s="33">
        <v>0.13</v>
      </c>
      <c r="E16" s="41">
        <v>14315.86</v>
      </c>
      <c r="F16" s="41">
        <v>13978.94988</v>
      </c>
      <c r="G16" s="17">
        <f>(F16-B16)/B16</f>
        <v>0.050000000000000065</v>
      </c>
      <c r="H16" s="37"/>
    </row>
    <row r="17" spans="1:8" ht="12.75" customHeight="1">
      <c r="A17" s="5" t="s">
        <v>4</v>
      </c>
      <c r="B17" s="20">
        <v>22280.786666666667</v>
      </c>
      <c r="C17" s="23">
        <v>184412</v>
      </c>
      <c r="D17" s="33">
        <v>0.14</v>
      </c>
      <c r="E17" s="41">
        <v>25817.680000000004</v>
      </c>
      <c r="F17" s="41">
        <v>23394.826</v>
      </c>
      <c r="G17" s="17">
        <f>(F17-B17)/B17</f>
        <v>0.05000000000000003</v>
      </c>
      <c r="H17" s="37"/>
    </row>
    <row r="18" spans="1:8" ht="12.75" customHeight="1">
      <c r="A18" s="5" t="s">
        <v>5</v>
      </c>
      <c r="B18" s="20">
        <v>2924.3286200000007</v>
      </c>
      <c r="C18" s="23">
        <v>26927</v>
      </c>
      <c r="D18" s="33">
        <v>0.1</v>
      </c>
      <c r="E18" s="41">
        <v>2692.7000000000003</v>
      </c>
      <c r="F18" s="41">
        <v>2778.1121890000004</v>
      </c>
      <c r="G18" s="17">
        <f>(F18-B18)/B18</f>
        <v>-0.050000000000000086</v>
      </c>
      <c r="H18" s="37"/>
    </row>
    <row r="19" spans="1:8" ht="13.5" customHeight="1">
      <c r="A19" s="5" t="s">
        <v>6</v>
      </c>
      <c r="B19" s="20">
        <v>3366.1636</v>
      </c>
      <c r="C19" s="23">
        <v>34616</v>
      </c>
      <c r="D19" s="33">
        <v>0.1</v>
      </c>
      <c r="E19" s="41">
        <v>3461.6000000000004</v>
      </c>
      <c r="F19" s="41">
        <v>3461.6000000000004</v>
      </c>
      <c r="G19" s="17">
        <f>(F19-B19)/B19</f>
        <v>0.02835168201569303</v>
      </c>
      <c r="H19" s="37"/>
    </row>
    <row r="20" spans="1:8" ht="12">
      <c r="A20" s="5" t="s">
        <v>7</v>
      </c>
      <c r="B20" s="20">
        <v>5003.9048</v>
      </c>
      <c r="C20" s="23">
        <v>32667</v>
      </c>
      <c r="D20" s="33">
        <v>0.1</v>
      </c>
      <c r="E20" s="41">
        <v>3266.7000000000003</v>
      </c>
      <c r="F20" s="41">
        <v>4753.70956</v>
      </c>
      <c r="G20" s="17">
        <f>(F20-B20)/B20</f>
        <v>-0.05</v>
      </c>
      <c r="H20" s="37"/>
    </row>
    <row r="21" spans="1:8" ht="12" customHeight="1">
      <c r="A21" s="5" t="s">
        <v>8</v>
      </c>
      <c r="B21" s="20">
        <v>15865.299433333334</v>
      </c>
      <c r="C21" s="23">
        <v>140641</v>
      </c>
      <c r="D21" s="33">
        <v>0.13</v>
      </c>
      <c r="E21" s="41">
        <v>18283.33</v>
      </c>
      <c r="F21" s="41">
        <v>16658.564405</v>
      </c>
      <c r="G21" s="17">
        <f>(F21-B21)/B21</f>
        <v>0.050000000000000044</v>
      </c>
      <c r="H21" s="37"/>
    </row>
    <row r="22" spans="1:8" ht="12.75" customHeight="1">
      <c r="A22" s="5" t="s">
        <v>9</v>
      </c>
      <c r="B22" s="20">
        <v>2015.9983999999997</v>
      </c>
      <c r="C22" s="23">
        <v>24933</v>
      </c>
      <c r="D22" s="33">
        <v>0.1</v>
      </c>
      <c r="E22" s="41">
        <v>2493.3</v>
      </c>
      <c r="F22" s="41">
        <v>2116.79832</v>
      </c>
      <c r="G22" s="17">
        <f>(F22-B22)/B22</f>
        <v>0.050000000000000086</v>
      </c>
      <c r="H22" s="37"/>
    </row>
    <row r="23" spans="1:8" ht="12.75" customHeight="1">
      <c r="A23" s="5" t="s">
        <v>10</v>
      </c>
      <c r="B23" s="20">
        <v>36318.753333333334</v>
      </c>
      <c r="C23" s="23">
        <v>265110</v>
      </c>
      <c r="D23" s="33">
        <v>0.15</v>
      </c>
      <c r="E23" s="41">
        <v>39766.5</v>
      </c>
      <c r="F23" s="41">
        <v>38134.691</v>
      </c>
      <c r="G23" s="17">
        <f>(F23-B23)/B23</f>
        <v>0.04999999999999995</v>
      </c>
      <c r="H23" s="37"/>
    </row>
    <row r="24" spans="1:8" ht="12.75" customHeight="1">
      <c r="A24" s="5" t="s">
        <v>11</v>
      </c>
      <c r="B24" s="20">
        <v>1649.3595999999998</v>
      </c>
      <c r="C24" s="23">
        <v>15810</v>
      </c>
      <c r="D24" s="33">
        <v>0.1</v>
      </c>
      <c r="E24" s="41">
        <v>1581</v>
      </c>
      <c r="F24" s="41">
        <v>1581</v>
      </c>
      <c r="G24" s="17">
        <f>(F24-B24)/B24</f>
        <v>-0.04144614673476893</v>
      </c>
      <c r="H24" s="37"/>
    </row>
    <row r="25" spans="1:8" ht="12.75" customHeight="1">
      <c r="A25" s="5" t="s">
        <v>12</v>
      </c>
      <c r="B25" s="20">
        <v>2402.1659999999997</v>
      </c>
      <c r="C25" s="23">
        <v>30590</v>
      </c>
      <c r="D25" s="33">
        <v>0.1</v>
      </c>
      <c r="E25" s="41">
        <v>3059</v>
      </c>
      <c r="F25" s="41">
        <v>2522.2742999999996</v>
      </c>
      <c r="G25" s="17">
        <f>(F25-B25)/B25</f>
        <v>0.049999999999999954</v>
      </c>
      <c r="H25" s="37"/>
    </row>
    <row r="26" spans="1:8" ht="13.5" customHeight="1">
      <c r="A26" s="5" t="s">
        <v>65</v>
      </c>
      <c r="B26" s="20">
        <v>8420.2912</v>
      </c>
      <c r="C26" s="23">
        <v>81253</v>
      </c>
      <c r="D26" s="33">
        <v>0.12</v>
      </c>
      <c r="E26" s="41">
        <v>9750.359999999999</v>
      </c>
      <c r="F26" s="41">
        <v>8841.30576</v>
      </c>
      <c r="G26" s="17">
        <f>(F26-B26)/B26</f>
        <v>0.049999999999999954</v>
      </c>
      <c r="H26" s="37"/>
    </row>
    <row r="27" spans="1:8" ht="12.75" customHeight="1">
      <c r="A27" s="5" t="s">
        <v>13</v>
      </c>
      <c r="B27" s="20">
        <v>50431.049999999996</v>
      </c>
      <c r="C27" s="23">
        <v>339652</v>
      </c>
      <c r="D27" s="33">
        <v>0.15</v>
      </c>
      <c r="E27" s="41">
        <v>50947.799999999996</v>
      </c>
      <c r="F27" s="41">
        <v>50947.799999999996</v>
      </c>
      <c r="G27" s="17">
        <f>(F27-B27)/B27</f>
        <v>0.010246663513847124</v>
      </c>
      <c r="H27" s="37"/>
    </row>
    <row r="28" spans="1:8" ht="12" customHeight="1">
      <c r="A28" s="5" t="s">
        <v>14</v>
      </c>
      <c r="B28" s="20">
        <v>1297.594</v>
      </c>
      <c r="C28" s="23">
        <v>14068</v>
      </c>
      <c r="D28" s="33">
        <v>0.1</v>
      </c>
      <c r="E28" s="41">
        <v>1406.8000000000002</v>
      </c>
      <c r="F28" s="41">
        <v>1362.4737</v>
      </c>
      <c r="G28" s="17">
        <f>(F28-B28)/B28</f>
        <v>0.04999999999999997</v>
      </c>
      <c r="H28" s="37"/>
    </row>
    <row r="29" spans="1:8" ht="12.75" customHeight="1">
      <c r="A29" s="5" t="s">
        <v>15</v>
      </c>
      <c r="B29" s="20">
        <v>17268.636666666665</v>
      </c>
      <c r="C29" s="23">
        <v>148029</v>
      </c>
      <c r="D29" s="33">
        <v>0.13</v>
      </c>
      <c r="E29" s="41">
        <v>19243.77</v>
      </c>
      <c r="F29" s="41">
        <v>18132.0685</v>
      </c>
      <c r="G29" s="17">
        <f>(F29-B29)/B29</f>
        <v>0.05000000000000015</v>
      </c>
      <c r="H29" s="37"/>
    </row>
    <row r="30" spans="1:8" ht="12.75" customHeight="1">
      <c r="A30" s="5" t="s">
        <v>16</v>
      </c>
      <c r="B30" s="20">
        <v>27206.013333333336</v>
      </c>
      <c r="C30" s="23">
        <v>197410</v>
      </c>
      <c r="D30" s="33">
        <v>0.14</v>
      </c>
      <c r="E30" s="41">
        <v>27637.4</v>
      </c>
      <c r="F30" s="41">
        <v>27637.4</v>
      </c>
      <c r="G30" s="17">
        <f>(F30-B30)/B30</f>
        <v>0.015856298435982977</v>
      </c>
      <c r="H30" s="37"/>
    </row>
    <row r="31" spans="1:8" ht="12.75" customHeight="1">
      <c r="A31" s="5" t="s">
        <v>17</v>
      </c>
      <c r="B31" s="20">
        <v>31624.180000000004</v>
      </c>
      <c r="C31" s="23">
        <v>209621</v>
      </c>
      <c r="D31" s="33">
        <v>0.14</v>
      </c>
      <c r="E31" s="41">
        <v>29346.940000000002</v>
      </c>
      <c r="F31" s="41">
        <v>30042.971</v>
      </c>
      <c r="G31" s="17">
        <f>(F31-B31)/B31</f>
        <v>-0.05000000000000007</v>
      </c>
      <c r="H31" s="37"/>
    </row>
    <row r="32" spans="1:8" ht="12">
      <c r="A32" s="5" t="s">
        <v>18</v>
      </c>
      <c r="B32" s="20">
        <v>20263.966666666667</v>
      </c>
      <c r="C32" s="23">
        <v>162014</v>
      </c>
      <c r="D32" s="33">
        <v>0.14</v>
      </c>
      <c r="E32" s="41">
        <v>22681.960000000003</v>
      </c>
      <c r="F32" s="41">
        <v>21277.165</v>
      </c>
      <c r="G32" s="17">
        <f>(F32-B32)/B32</f>
        <v>0.05000000000000002</v>
      </c>
      <c r="H32" s="37"/>
    </row>
    <row r="33" spans="1:8" ht="12.75" customHeight="1">
      <c r="A33" s="5" t="s">
        <v>19</v>
      </c>
      <c r="B33" s="20">
        <v>29436.2155</v>
      </c>
      <c r="C33" s="23">
        <v>249727</v>
      </c>
      <c r="D33" s="33">
        <v>0.14</v>
      </c>
      <c r="E33" s="41">
        <v>34961.780000000006</v>
      </c>
      <c r="F33" s="41">
        <v>30908.026275</v>
      </c>
      <c r="G33" s="17">
        <f>(F33-B33)/B33</f>
        <v>0.050000000000000065</v>
      </c>
      <c r="H33" s="37"/>
    </row>
    <row r="34" spans="1:8" ht="12.75" customHeight="1">
      <c r="A34" s="5" t="s">
        <v>20</v>
      </c>
      <c r="B34" s="20">
        <v>18189.946666666667</v>
      </c>
      <c r="C34" s="23">
        <v>245622</v>
      </c>
      <c r="D34" s="33">
        <v>0.14</v>
      </c>
      <c r="E34" s="41">
        <v>34387.08</v>
      </c>
      <c r="F34" s="41">
        <v>19099.444</v>
      </c>
      <c r="G34" s="17">
        <f>(F34-B34)/B34</f>
        <v>0.04999999999999997</v>
      </c>
      <c r="H34" s="37"/>
    </row>
    <row r="35" spans="1:8" ht="13.5" customHeight="1">
      <c r="A35" s="5" t="s">
        <v>21</v>
      </c>
      <c r="B35" s="20">
        <v>14982.541366666668</v>
      </c>
      <c r="C35" s="23">
        <v>140613</v>
      </c>
      <c r="D35" s="33">
        <v>0.13</v>
      </c>
      <c r="E35" s="41">
        <v>18279.690000000002</v>
      </c>
      <c r="F35" s="41">
        <v>15731.668435000001</v>
      </c>
      <c r="G35" s="17">
        <f>(F35-B35)/B35</f>
        <v>0.04999999999999999</v>
      </c>
      <c r="H35" s="37"/>
    </row>
    <row r="36" spans="1:8" ht="12.75" customHeight="1">
      <c r="A36" s="5" t="s">
        <v>22</v>
      </c>
      <c r="B36" s="20">
        <v>7279.0924</v>
      </c>
      <c r="C36" s="23">
        <v>65040</v>
      </c>
      <c r="D36" s="33">
        <v>0.12</v>
      </c>
      <c r="E36" s="41">
        <v>7804.799999999999</v>
      </c>
      <c r="F36" s="41">
        <v>7643.047020000001</v>
      </c>
      <c r="G36" s="17">
        <f>(F36-B36)/B36</f>
        <v>0.05000000000000006</v>
      </c>
      <c r="H36" s="37"/>
    </row>
    <row r="37" spans="1:8" ht="12.75" customHeight="1">
      <c r="A37" s="5" t="s">
        <v>23</v>
      </c>
      <c r="B37" s="20">
        <v>16945.693900000002</v>
      </c>
      <c r="C37" s="23">
        <v>109535</v>
      </c>
      <c r="D37" s="33">
        <v>0.13</v>
      </c>
      <c r="E37" s="41">
        <v>14239.550000000001</v>
      </c>
      <c r="F37" s="41">
        <v>16098.409205000002</v>
      </c>
      <c r="G37" s="17">
        <f>(F37-B37)/B37</f>
        <v>-0.05000000000000001</v>
      </c>
      <c r="H37" s="37"/>
    </row>
    <row r="38" spans="1:8" ht="12">
      <c r="A38" s="5" t="s">
        <v>24</v>
      </c>
      <c r="B38" s="20">
        <v>7528.92</v>
      </c>
      <c r="C38" s="23">
        <v>62362</v>
      </c>
      <c r="D38" s="33">
        <v>0.12</v>
      </c>
      <c r="E38" s="41">
        <v>7483.44</v>
      </c>
      <c r="F38" s="41">
        <v>7483.44</v>
      </c>
      <c r="G38" s="17">
        <f>(F38-B38)/B38</f>
        <v>-0.0060407070336782</v>
      </c>
      <c r="H38" s="37"/>
    </row>
    <row r="39" spans="1:8" ht="12.75" customHeight="1">
      <c r="A39" s="5" t="s">
        <v>25</v>
      </c>
      <c r="B39" s="20">
        <v>10705.998533333335</v>
      </c>
      <c r="C39" s="23">
        <v>87257</v>
      </c>
      <c r="D39" s="33">
        <v>0.12</v>
      </c>
      <c r="E39" s="41">
        <v>10470.84</v>
      </c>
      <c r="F39" s="41">
        <v>10470.84</v>
      </c>
      <c r="G39" s="17">
        <f>(F39-B39)/B39</f>
        <v>-0.02196511914336289</v>
      </c>
      <c r="H39" s="37"/>
    </row>
    <row r="40" spans="1:8" ht="12.75" customHeight="1">
      <c r="A40" s="5" t="s">
        <v>26</v>
      </c>
      <c r="B40" s="20">
        <v>11568.68</v>
      </c>
      <c r="C40" s="23">
        <v>83907</v>
      </c>
      <c r="D40" s="33">
        <v>0.12</v>
      </c>
      <c r="E40" s="41">
        <v>10068.84</v>
      </c>
      <c r="F40" s="41">
        <v>10990.246</v>
      </c>
      <c r="G40" s="17">
        <f>(F40-B40)/B40</f>
        <v>-0.05000000000000009</v>
      </c>
      <c r="H40" s="37"/>
    </row>
    <row r="41" spans="1:8" ht="12">
      <c r="A41" s="5" t="s">
        <v>27</v>
      </c>
      <c r="B41" s="20">
        <v>10274.68</v>
      </c>
      <c r="C41" s="23">
        <v>107012</v>
      </c>
      <c r="D41" s="33">
        <v>0.13</v>
      </c>
      <c r="E41" s="41">
        <v>13911.560000000001</v>
      </c>
      <c r="F41" s="41">
        <v>10788.414</v>
      </c>
      <c r="G41" s="17">
        <f>(F41-B41)/B41</f>
        <v>0.05000000000000004</v>
      </c>
      <c r="H41" s="37"/>
    </row>
    <row r="42" spans="1:8" ht="12">
      <c r="A42" s="5" t="s">
        <v>28</v>
      </c>
      <c r="B42" s="20">
        <v>994.8976000000001</v>
      </c>
      <c r="C42" s="23">
        <v>9545</v>
      </c>
      <c r="D42" s="33">
        <v>0.1</v>
      </c>
      <c r="E42" s="41">
        <v>954.5</v>
      </c>
      <c r="F42" s="41">
        <v>954.5</v>
      </c>
      <c r="G42" s="17">
        <f>(F42-B42)/B42</f>
        <v>-0.040604781838854694</v>
      </c>
      <c r="H42" s="37"/>
    </row>
    <row r="43" spans="1:8" ht="12.75" customHeight="1">
      <c r="A43" s="5" t="s">
        <v>29</v>
      </c>
      <c r="B43" s="20">
        <v>10125.0648</v>
      </c>
      <c r="C43" s="23">
        <v>132543</v>
      </c>
      <c r="D43" s="33">
        <v>0.13</v>
      </c>
      <c r="E43" s="41">
        <v>17230.59</v>
      </c>
      <c r="F43" s="41">
        <v>10631.31804</v>
      </c>
      <c r="G43" s="17">
        <f>(F43-B43)/B43</f>
        <v>0.05</v>
      </c>
      <c r="H43" s="37"/>
    </row>
    <row r="44" spans="1:8" ht="12.75" customHeight="1">
      <c r="A44" s="5" t="s">
        <v>30</v>
      </c>
      <c r="B44" s="20">
        <v>12263.960000000001</v>
      </c>
      <c r="C44" s="23">
        <v>126802</v>
      </c>
      <c r="D44" s="33">
        <v>0.13</v>
      </c>
      <c r="E44" s="41">
        <v>16484.260000000002</v>
      </c>
      <c r="F44" s="41">
        <v>12877.158000000001</v>
      </c>
      <c r="G44" s="17">
        <f>(F44-B44)/B44</f>
        <v>0.050000000000000024</v>
      </c>
      <c r="H44" s="37"/>
    </row>
    <row r="45" spans="1:8" ht="12">
      <c r="A45" s="5" t="s">
        <v>31</v>
      </c>
      <c r="B45" s="20">
        <v>22098.7</v>
      </c>
      <c r="C45" s="23">
        <v>184613</v>
      </c>
      <c r="D45" s="33">
        <v>0.14</v>
      </c>
      <c r="E45" s="41">
        <v>25845.820000000003</v>
      </c>
      <c r="F45" s="41">
        <v>23203.635000000002</v>
      </c>
      <c r="G45" s="17">
        <f>(F45-B45)/B45</f>
        <v>0.05000000000000006</v>
      </c>
      <c r="H45" s="37"/>
    </row>
    <row r="46" spans="1:8" ht="12">
      <c r="A46" s="5" t="s">
        <v>32</v>
      </c>
      <c r="B46" s="20">
        <v>14288.8604</v>
      </c>
      <c r="C46" s="23">
        <v>136060</v>
      </c>
      <c r="D46" s="33">
        <v>0.13</v>
      </c>
      <c r="E46" s="41">
        <v>17687.8</v>
      </c>
      <c r="F46" s="41">
        <v>15003.30342</v>
      </c>
      <c r="G46" s="17">
        <f>(F46-B46)/B46</f>
        <v>0.050000000000000044</v>
      </c>
      <c r="H46" s="37"/>
    </row>
    <row r="47" spans="1:8" ht="12" customHeight="1">
      <c r="A47" s="5" t="s">
        <v>33</v>
      </c>
      <c r="B47" s="20">
        <v>122095.35196666668</v>
      </c>
      <c r="C47" s="23">
        <v>776765</v>
      </c>
      <c r="D47" s="33">
        <v>0.16</v>
      </c>
      <c r="E47" s="41">
        <v>124282.40000000001</v>
      </c>
      <c r="F47" s="41">
        <v>124282.40000000001</v>
      </c>
      <c r="G47" s="17">
        <f>(F47-B47)/B47</f>
        <v>0.017912623192489853</v>
      </c>
      <c r="H47" s="37"/>
    </row>
    <row r="48" spans="1:8" ht="12">
      <c r="A48" s="5" t="s">
        <v>34</v>
      </c>
      <c r="B48" s="20">
        <v>17640.010033333336</v>
      </c>
      <c r="C48" s="23">
        <v>136518</v>
      </c>
      <c r="D48" s="33">
        <v>0.13</v>
      </c>
      <c r="E48" s="41">
        <v>17747.34</v>
      </c>
      <c r="F48" s="41">
        <v>17747.34</v>
      </c>
      <c r="G48" s="17">
        <f>(F48-B48)/B48</f>
        <v>0.006084461769797693</v>
      </c>
      <c r="H48" s="37"/>
    </row>
    <row r="49" spans="1:8" ht="12.75" customHeight="1">
      <c r="A49" s="5" t="s">
        <v>35</v>
      </c>
      <c r="B49" s="20">
        <v>32813.5958</v>
      </c>
      <c r="C49" s="23">
        <v>267061</v>
      </c>
      <c r="D49" s="33">
        <v>0.15</v>
      </c>
      <c r="E49" s="41">
        <v>40059.15</v>
      </c>
      <c r="F49" s="41">
        <v>34454.275590000005</v>
      </c>
      <c r="G49" s="17">
        <f>(F49-B49)/B49</f>
        <v>0.05000000000000006</v>
      </c>
      <c r="H49" s="37"/>
    </row>
    <row r="50" spans="1:8" ht="12.75" customHeight="1">
      <c r="A50" s="5" t="s">
        <v>36</v>
      </c>
      <c r="B50" s="20">
        <v>29675.14666666667</v>
      </c>
      <c r="C50" s="23">
        <v>220790</v>
      </c>
      <c r="D50" s="33">
        <v>0.14</v>
      </c>
      <c r="E50" s="41">
        <v>30910.600000000002</v>
      </c>
      <c r="F50" s="41">
        <v>30910.600000000002</v>
      </c>
      <c r="G50" s="17">
        <f>(F50-B50)/B50</f>
        <v>0.04163259400908317</v>
      </c>
      <c r="H50" s="37"/>
    </row>
    <row r="51" spans="1:8" ht="12.75" customHeight="1">
      <c r="A51" s="5" t="s">
        <v>37</v>
      </c>
      <c r="B51" s="20">
        <v>9828.08</v>
      </c>
      <c r="C51" s="23">
        <v>70883</v>
      </c>
      <c r="D51" s="33">
        <v>0.12</v>
      </c>
      <c r="E51" s="41">
        <v>8505.96</v>
      </c>
      <c r="F51" s="41">
        <v>9336.676</v>
      </c>
      <c r="G51" s="17">
        <f>(F51-B51)/B51</f>
        <v>-0.050000000000000044</v>
      </c>
      <c r="H51" s="37"/>
    </row>
    <row r="52" spans="1:8" ht="12">
      <c r="A52" s="5" t="s">
        <v>38</v>
      </c>
      <c r="B52" s="20">
        <v>194405.03000000003</v>
      </c>
      <c r="C52" s="23">
        <v>1024476</v>
      </c>
      <c r="D52" s="33">
        <v>0.16</v>
      </c>
      <c r="E52" s="41">
        <v>163916.16</v>
      </c>
      <c r="F52" s="41">
        <v>184684.77850000001</v>
      </c>
      <c r="G52" s="17">
        <f>(F52-B52)/B52</f>
        <v>-0.05000000000000006</v>
      </c>
      <c r="H52" s="37"/>
    </row>
    <row r="53" spans="1:8" ht="12.75" customHeight="1">
      <c r="A53" s="5" t="s">
        <v>59</v>
      </c>
      <c r="B53" s="20">
        <v>11949.6</v>
      </c>
      <c r="C53" s="23">
        <v>98128</v>
      </c>
      <c r="D53" s="33">
        <v>0.12</v>
      </c>
      <c r="E53" s="41">
        <v>11775.359999999999</v>
      </c>
      <c r="F53" s="41">
        <v>11775.359999999999</v>
      </c>
      <c r="G53" s="17">
        <f>(F53-B53)/B53</f>
        <v>-0.014581241213095132</v>
      </c>
      <c r="H53" s="37"/>
    </row>
    <row r="54" spans="1:8" ht="12.75" customHeight="1">
      <c r="A54" s="5" t="s">
        <v>39</v>
      </c>
      <c r="B54" s="20">
        <v>63437.7</v>
      </c>
      <c r="C54" s="23">
        <v>443617</v>
      </c>
      <c r="D54" s="33">
        <v>0.15</v>
      </c>
      <c r="E54" s="41">
        <v>66542.55</v>
      </c>
      <c r="F54" s="41">
        <v>66542.55</v>
      </c>
      <c r="G54" s="17">
        <f>(F54-B54)/B54</f>
        <v>0.048943293971881165</v>
      </c>
      <c r="H54" s="37"/>
    </row>
    <row r="55" spans="1:8" ht="12.75" customHeight="1">
      <c r="A55" s="5" t="s">
        <v>40</v>
      </c>
      <c r="B55" s="20">
        <v>3578.6319999999996</v>
      </c>
      <c r="C55" s="23">
        <v>34331</v>
      </c>
      <c r="D55" s="33">
        <v>0.1</v>
      </c>
      <c r="E55" s="41">
        <v>3433.1000000000004</v>
      </c>
      <c r="F55" s="41">
        <v>3433.1000000000004</v>
      </c>
      <c r="G55" s="17">
        <f>(F55-B55)/B55</f>
        <v>-0.04066693641592633</v>
      </c>
      <c r="H55" s="37"/>
    </row>
    <row r="56" spans="1:8" ht="12" customHeight="1">
      <c r="A56" s="5" t="s">
        <v>41</v>
      </c>
      <c r="B56" s="20">
        <v>8895.5332</v>
      </c>
      <c r="C56" s="23">
        <v>86630</v>
      </c>
      <c r="D56" s="33">
        <v>0.12</v>
      </c>
      <c r="E56" s="41">
        <v>10395.6</v>
      </c>
      <c r="F56" s="41">
        <v>9340.30986</v>
      </c>
      <c r="G56" s="17">
        <f>(F56-B56)/B56</f>
        <v>0.04999999999999995</v>
      </c>
      <c r="H56" s="37"/>
    </row>
    <row r="57" spans="1:8" ht="12.75" customHeight="1">
      <c r="A57" s="5" t="s">
        <v>42</v>
      </c>
      <c r="B57" s="20">
        <v>5711.8856000000005</v>
      </c>
      <c r="C57" s="23">
        <v>44569</v>
      </c>
      <c r="D57" s="33">
        <v>0.1</v>
      </c>
      <c r="E57" s="41">
        <v>4456.900000000001</v>
      </c>
      <c r="F57" s="41">
        <v>5426.29132</v>
      </c>
      <c r="G57" s="17">
        <f>(F57-B57)/B57</f>
        <v>-0.05000000000000004</v>
      </c>
      <c r="H57" s="37"/>
    </row>
    <row r="58" spans="1:8" ht="12.75" customHeight="1">
      <c r="A58" s="5" t="s">
        <v>43</v>
      </c>
      <c r="B58" s="20">
        <v>7244.8552</v>
      </c>
      <c r="C58" s="23">
        <v>69934</v>
      </c>
      <c r="D58" s="33">
        <v>0.12</v>
      </c>
      <c r="E58" s="41">
        <v>8392.08</v>
      </c>
      <c r="F58" s="41">
        <v>7607.09796</v>
      </c>
      <c r="G58" s="17">
        <f>(F58-B58)/B58</f>
        <v>0.05000000000000001</v>
      </c>
      <c r="H58" s="37"/>
    </row>
    <row r="59" spans="1:8" ht="12">
      <c r="A59" s="5" t="s">
        <v>44</v>
      </c>
      <c r="B59" s="20">
        <v>42082.7</v>
      </c>
      <c r="C59" s="23">
        <v>265929</v>
      </c>
      <c r="D59" s="33">
        <v>0.15</v>
      </c>
      <c r="E59" s="41">
        <v>39889.35</v>
      </c>
      <c r="F59" s="41">
        <v>39978.564999999995</v>
      </c>
      <c r="G59" s="17">
        <f>(F59-B59)/B59</f>
        <v>-0.05000000000000005</v>
      </c>
      <c r="H59" s="37"/>
    </row>
    <row r="60" spans="1:8" ht="13.5" customHeight="1">
      <c r="A60" s="5" t="s">
        <v>45</v>
      </c>
      <c r="B60" s="20">
        <v>5825.4</v>
      </c>
      <c r="C60" s="23">
        <v>65545</v>
      </c>
      <c r="D60" s="33">
        <v>0.12</v>
      </c>
      <c r="E60" s="41">
        <v>7865.4</v>
      </c>
      <c r="F60" s="41">
        <v>6116.67</v>
      </c>
      <c r="G60" s="17">
        <f>(F60-B60)/B60</f>
        <v>0.05000000000000008</v>
      </c>
      <c r="H60" s="37"/>
    </row>
    <row r="61" spans="1:7" s="9" customFormat="1" ht="12.75" customHeight="1">
      <c r="A61" s="8"/>
      <c r="B61" s="12"/>
      <c r="C61" s="23"/>
      <c r="D61" s="34"/>
      <c r="E61" s="42"/>
      <c r="F61" s="43"/>
      <c r="G61" s="17"/>
    </row>
    <row r="62" spans="1:7" s="4" customFormat="1" ht="12">
      <c r="A62" s="2" t="s">
        <v>55</v>
      </c>
      <c r="B62" s="25">
        <f>SUM(B14:B60)</f>
        <v>1008255.2311533333</v>
      </c>
      <c r="C62" s="35">
        <f>SUM(C14:C60)</f>
        <v>7406378</v>
      </c>
      <c r="D62" s="36">
        <f>F62/C62</f>
        <v>0.13713059484123008</v>
      </c>
      <c r="E62" s="44">
        <f>SUM(E14:E60)</f>
        <v>1048004.1</v>
      </c>
      <c r="F62" s="44">
        <f>SUM(F14:F60)</f>
        <v>1015641.0207589999</v>
      </c>
      <c r="G62" s="10">
        <f>(F62-B62)/B62</f>
        <v>0.007325317417116697</v>
      </c>
    </row>
  </sheetData>
  <sheetProtection/>
  <printOptions/>
  <pageMargins left="0.2" right="0.2" top="0.25" bottom="0.2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Rubiano</dc:creator>
  <cp:keywords/>
  <dc:description/>
  <cp:lastModifiedBy>Todd Rubiano</cp:lastModifiedBy>
  <cp:lastPrinted>2013-07-30T17:42:48Z</cp:lastPrinted>
  <dcterms:created xsi:type="dcterms:W3CDTF">2011-10-18T19:49:48Z</dcterms:created>
  <dcterms:modified xsi:type="dcterms:W3CDTF">2013-07-31T14:39:56Z</dcterms:modified>
  <cp:category/>
  <cp:version/>
  <cp:contentType/>
  <cp:contentStatus/>
</cp:coreProperties>
</file>